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OBRAS\FAISMUN\"/>
    </mc:Choice>
  </mc:AlternateContent>
  <xr:revisionPtr revIDLastSave="0" documentId="8_{FEF2E315-E332-49CA-BD8F-BFD9F19CA69D}" xr6:coauthVersionLast="47" xr6:coauthVersionMax="47" xr10:uidLastSave="{00000000-0000-0000-0000-000000000000}"/>
  <bookViews>
    <workbookView xWindow="-120" yWindow="-120" windowWidth="29040" windowHeight="15840" xr2:uid="{1A4CFD43-04DC-49E5-AF59-D97EFD6F161A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Q15" i="1"/>
  <c r="K16" i="1"/>
  <c r="O16" i="1"/>
  <c r="P16" i="1"/>
  <c r="Q16" i="1"/>
  <c r="K17" i="1"/>
  <c r="O17" i="1"/>
  <c r="P17" i="1"/>
  <c r="Q17" i="1"/>
  <c r="K18" i="1"/>
  <c r="O18" i="1"/>
  <c r="P18" i="1"/>
  <c r="Q18" i="1"/>
  <c r="K19" i="1"/>
  <c r="O19" i="1"/>
  <c r="P19" i="1"/>
  <c r="Q19" i="1"/>
  <c r="K20" i="1"/>
  <c r="O20" i="1"/>
  <c r="P20" i="1"/>
  <c r="Q20" i="1"/>
  <c r="K21" i="1"/>
  <c r="O21" i="1"/>
  <c r="P21" i="1"/>
  <c r="Q21" i="1"/>
  <c r="J29" i="1"/>
  <c r="K29" i="1"/>
  <c r="L29" i="1"/>
  <c r="M29" i="1"/>
  <c r="N29" i="1"/>
  <c r="O29" i="1"/>
  <c r="P29" i="1"/>
  <c r="Q29" i="1"/>
  <c r="K30" i="1"/>
  <c r="L30" i="1"/>
  <c r="N30" i="1"/>
  <c r="Q30" i="1"/>
  <c r="J30" i="1" l="1"/>
  <c r="J31" i="1"/>
  <c r="K31" i="1"/>
  <c r="L31" i="1"/>
  <c r="N31" i="1"/>
  <c r="Q31" i="1"/>
  <c r="J32" i="1"/>
  <c r="K32" i="1"/>
  <c r="L32" i="1"/>
  <c r="N32" i="1"/>
  <c r="Q32" i="1"/>
</calcChain>
</file>

<file path=xl/sharedStrings.xml><?xml version="1.0" encoding="utf-8"?>
<sst xmlns="http://schemas.openxmlformats.org/spreadsheetml/2006/main" count="124" uniqueCount="82">
  <si>
    <t>Directora General de Gestión de la Ciudad</t>
  </si>
  <si>
    <t>Encargada de la Hacienda Municipal</t>
  </si>
  <si>
    <t>Presidenta Municipal</t>
  </si>
  <si>
    <t>DRA. MIRIAM SALOMÉ TORRES LARES</t>
  </si>
  <si>
    <t>LIC. VICTORIA GARCIA CONTRERAS</t>
  </si>
  <si>
    <t>LIC. MAGALI CASILLAS CONTRERAS</t>
  </si>
  <si>
    <t>0%</t>
  </si>
  <si>
    <t>M2</t>
  </si>
  <si>
    <r>
      <t xml:space="preserve">CONSTRUCCIÓN DE MURO PERIMETRAL A BASE DE DADOS DE CONCRETO, DALA DE DESPLANTE Y ESTRUCTURA DE CERCASEL: REHABILITACIÓN DE LUMINARIAS EN PARQUE LOCAL (PRIMERA ETAPA), UBICADO EN LA </t>
    </r>
    <r>
      <rPr>
        <b/>
        <sz val="8"/>
        <color rgb="FF000000"/>
        <rFont val="Arial"/>
        <family val="2"/>
      </rPr>
      <t>CALLE LIC. ALBERTO OROZCO ROMERO</t>
    </r>
    <r>
      <rPr>
        <sz val="8"/>
        <color rgb="FF000000"/>
        <rFont val="Arial"/>
        <family val="2"/>
      </rPr>
      <t xml:space="preserve"> ENTRE LA CALLE LIC. ALBERTO OROZCO ROMERO Y LA CALLE LIC. AGUSTIN YÁÑEZ DELGADILLO EN LA COLONIA JALISCO, EN CIUDAD GUZMAN, MUNICIPIO DE ZAPOTLÁN EL GRANDE, JALISCO. </t>
    </r>
  </si>
  <si>
    <t xml:space="preserve">COMPLEMENTARIA </t>
  </si>
  <si>
    <t>URB.</t>
  </si>
  <si>
    <t>140235R3307</t>
  </si>
  <si>
    <t>DICIEMBRE/2026.</t>
  </si>
  <si>
    <t>ENERO/2026.</t>
  </si>
  <si>
    <t>CD. GUZMÁN</t>
  </si>
  <si>
    <r>
      <t>REHABILITACIÓN DE LÍNEA DE DRENAJE SANITARIO Y RED DE AGUA POTABLE CON SUSTITUCIÓN DE BASES Y CONCRETO HIDRÁULICO Y MACHUELOS EN LA</t>
    </r>
    <r>
      <rPr>
        <b/>
        <sz val="8"/>
        <color rgb="FF000000"/>
        <rFont val="Arial"/>
        <family val="2"/>
      </rPr>
      <t xml:space="preserve"> CALLE JACOBO GALVEZ </t>
    </r>
    <r>
      <rPr>
        <sz val="8"/>
        <color rgb="FF000000"/>
        <rFont val="Arial"/>
        <family val="2"/>
      </rPr>
      <t xml:space="preserve">ENTRE LA AV. OBISPO SERAFIN VAZQUE E. Y LA CALLE JOSÉ MARÍA ARREOLA, EN LA COLONIA JOSÉ CLEMENTE OROZCO, EN CIUDAD GUZMAN MUNICIPIO DE ZAPOTLÁN EL GRANDE, JALISCO. </t>
    </r>
  </si>
  <si>
    <t>DIRECTA</t>
  </si>
  <si>
    <t>140235R3306</t>
  </si>
  <si>
    <r>
      <t xml:space="preserve">REHABILITACIÓN DE LÍNEA DE DRENAJE SANITARIO Y RED DE AGUA POTABLE CON SUSTITUCIÓN DE BASES Y CONCRETO HIDRÁULICO, BANQUETAS Y MACHUELOS EN LA </t>
    </r>
    <r>
      <rPr>
        <b/>
        <sz val="8"/>
        <color rgb="FF000000"/>
        <rFont val="Arial"/>
        <family val="2"/>
      </rPr>
      <t>CALLE TONILA</t>
    </r>
    <r>
      <rPr>
        <sz val="8"/>
        <color rgb="FF000000"/>
        <rFont val="Arial"/>
        <family val="2"/>
      </rPr>
      <t xml:space="preserve"> ENTRE LA AV. OBISPO SERAFIN VÁZQUEZ E. Y LA CALLE 19 DE SEPTIEMBRE, EN LA COLONIA SOLIDARIDAD, EN CIUDAD GUZMAN, MUNICIPIO DE ZAPOTLÁN EL GRANDE, JALISCO.</t>
    </r>
  </si>
  <si>
    <t>140235R3305</t>
  </si>
  <si>
    <r>
      <t xml:space="preserve">REHABILITACIÓN DE MALLA PERIMETRAL, ESTRUCTURA, BASE, PASTO SINTÉTICO EN CANCHA DE FUTBOL; REHABILITACIÓN DE TROTA PISTA, MOBILIARIO, PINTURA Y LUMINARIAS EN </t>
    </r>
    <r>
      <rPr>
        <b/>
        <sz val="8"/>
        <color theme="1"/>
        <rFont val="Arial"/>
        <family val="2"/>
      </rPr>
      <t>PARQUE LOCAL</t>
    </r>
    <r>
      <rPr>
        <sz val="8"/>
        <color theme="1"/>
        <rFont val="Arial"/>
        <family val="2"/>
      </rPr>
      <t xml:space="preserve">, UBICADO EN LA AV. CONSTITUYENTES ENTRE LA AV. LIC. CALOS PÁEZ STILLE Y LA CALLE PROL. GRAL. IGNACIO COMONFORD EN LA COLONIA CONSTITUYENTES EN CIUDAD GUZMAN, MUNICIPIO DE ZAPOTLÁN EL GRANDE, JALISCO. </t>
    </r>
  </si>
  <si>
    <t>140235R3304</t>
  </si>
  <si>
    <r>
      <t xml:space="preserve">REHABILITACIÓN DE LÍNEA DE DRENAJE SANITARIO Y RED DE AGUA POTABLE CON SUSTITUCIÓN DE BASES Y EMPEDRADO TRADICIONAL CON HUELLAS DE CONCRETO HIDRÁULICO, BANQUETAS Y MACHUELOS EN LA </t>
    </r>
    <r>
      <rPr>
        <b/>
        <sz val="8"/>
        <color rgb="FF000000"/>
        <rFont val="Arial"/>
        <family val="2"/>
      </rPr>
      <t>CALLE JUVENTUD</t>
    </r>
    <r>
      <rPr>
        <sz val="8"/>
        <color rgb="FF000000"/>
        <rFont val="Arial"/>
        <family val="2"/>
      </rPr>
      <t xml:space="preserve"> ENTRE LA AV. LIC. GENARO ÁLVAREZ LÓPEZ Y EL ANDADOR HENRY DUNANT, EN LA COLONIA CRUZ ROJA, EN CIUDAD GUZMÁN, MUNICIPIO DE ZAPOTLÁN EL GRANDE, JALISCO.</t>
    </r>
  </si>
  <si>
    <t>140235R3303</t>
  </si>
  <si>
    <r>
      <t xml:space="preserve">REHABILITACIÓN DE LÍNEA DE DRENAJE SANITARIO Y RED DE AGUA POTABLE CON SUSTITUCIÓN DE BASES Y EMPEDRADO TRADICIONAL CON HUELLAS DE CONCRETO HIDRÁULICO, BANQUETAS Y MACHUELOS EN LA </t>
    </r>
    <r>
      <rPr>
        <b/>
        <sz val="8"/>
        <color rgb="FF000000"/>
        <rFont val="Arial"/>
        <family val="2"/>
      </rPr>
      <t>CALLE ENFERMERÍA</t>
    </r>
    <r>
      <rPr>
        <sz val="8"/>
        <color rgb="FF000000"/>
        <rFont val="Arial"/>
        <family val="2"/>
      </rPr>
      <t xml:space="preserve"> ENTRE LA AV. LIC. GENARO ÁLVAREZ LÓPEZ Y EL ANDADOR HENRY DUNANT, EN LA COLONIA CRUZ ROJA EN CIUDAD GUZMAN, MUNICIPIO DE ZAPOTLÁN EL GRANDE, JALISCO.</t>
    </r>
  </si>
  <si>
    <t>140235R3302</t>
  </si>
  <si>
    <r>
      <t xml:space="preserve">REHABILITACIÓN DE LÍNEA DE DRENAJE SANITARIO Y RED DE AGUA POTABLE CON SUSTITUCIÓN DE BASES Y EMPEDRADO TRADICIONAL CON HUELLAS DE CONCRETO HIDRÁULICO, BANQUETAS Y MACHUELOS EN LA </t>
    </r>
    <r>
      <rPr>
        <b/>
        <sz val="8"/>
        <color rgb="FF000000"/>
        <rFont val="Arial"/>
        <family val="2"/>
      </rPr>
      <t>CALLE MEDICO</t>
    </r>
    <r>
      <rPr>
        <sz val="8"/>
        <color rgb="FF000000"/>
        <rFont val="Arial"/>
        <family val="2"/>
      </rPr>
      <t xml:space="preserve"> ENTRE LA AV. LIC. GENARO ÁLVAREZ LÓPEZ Y EL ANDADOR HENRY DUNANT, EN LA COLONIA CRUZ ROJA, EN CIUDAD GUZMAN, MUNICIPIO DE ZAPOTLÁN EL GRANDE, JALISCO.</t>
    </r>
  </si>
  <si>
    <t>140235R3301</t>
  </si>
  <si>
    <t>MUJERES</t>
  </si>
  <si>
    <t>HOMBRES</t>
  </si>
  <si>
    <t>%</t>
  </si>
  <si>
    <t>CANTIDAD</t>
  </si>
  <si>
    <t>MEDIDA</t>
  </si>
  <si>
    <t>DIRECTAMENTE</t>
  </si>
  <si>
    <t>REINTEGRO</t>
  </si>
  <si>
    <t>Ret. 2 0/00</t>
  </si>
  <si>
    <t>Ret. 5 0/00</t>
  </si>
  <si>
    <t>TOTAL</t>
  </si>
  <si>
    <t>PARTICIPANTES</t>
  </si>
  <si>
    <t>MPAL. REC. PROPIOS</t>
  </si>
  <si>
    <t>FAISM RAMO 33 MPAL.</t>
  </si>
  <si>
    <t>O ACCIÒN</t>
  </si>
  <si>
    <t>OBRA</t>
  </si>
  <si>
    <t>TERMINO</t>
  </si>
  <si>
    <t>INICIO</t>
  </si>
  <si>
    <t>FÍSICO</t>
  </si>
  <si>
    <t>UNIDAD DE</t>
  </si>
  <si>
    <t>BENEFICIADA</t>
  </si>
  <si>
    <t>INVERSIÓN EJERCIDA (PESOS)</t>
  </si>
  <si>
    <t>INVERSIÓN APROBADA (PESOS)</t>
  </si>
  <si>
    <t>NOMBRE DE LA OBRA</t>
  </si>
  <si>
    <t>FOLIO S.R.F.T.</t>
  </si>
  <si>
    <t>No. DE LA</t>
  </si>
  <si>
    <t>FECHA</t>
  </si>
  <si>
    <t>AVANCE</t>
  </si>
  <si>
    <t>METAS</t>
  </si>
  <si>
    <t>POBLACIÓN</t>
  </si>
  <si>
    <t>FOLIO MIDS</t>
  </si>
  <si>
    <t>INCIDENCIA DEL PROYECTO</t>
  </si>
  <si>
    <t>PROGRAMA</t>
  </si>
  <si>
    <t>LOCALIDAD</t>
  </si>
  <si>
    <t>ENERO-MARZO</t>
  </si>
  <si>
    <t>MES DE:</t>
  </si>
  <si>
    <t>PRIMERO</t>
  </si>
  <si>
    <t>TRIMESTRE:</t>
  </si>
  <si>
    <r>
      <t>Localidad:</t>
    </r>
    <r>
      <rPr>
        <sz val="8"/>
        <rFont val="Arial"/>
        <family val="2"/>
      </rPr>
      <t xml:space="preserve"> 001. CIUDAD GUZMÁN.</t>
    </r>
  </si>
  <si>
    <t>023. ZAPOTLÁN EL GRANDE.</t>
  </si>
  <si>
    <t>Municipio:</t>
  </si>
  <si>
    <t>Fecha de Elaboración:</t>
  </si>
  <si>
    <t>Fondo de Aportaciones para la Infraestructura Social Municipal</t>
  </si>
  <si>
    <t>RAMO 33</t>
  </si>
  <si>
    <t xml:space="preserve">             Programa Especìfico:</t>
  </si>
  <si>
    <t>1 de 1</t>
  </si>
  <si>
    <t>Hoja:</t>
  </si>
  <si>
    <t>014. JALISCO.</t>
  </si>
  <si>
    <t xml:space="preserve">                 Entidad Federativa:</t>
  </si>
  <si>
    <t>VIGENCIA</t>
  </si>
  <si>
    <t>Reglas de Operación</t>
  </si>
  <si>
    <t>1.10</t>
  </si>
  <si>
    <t>FORMATO</t>
  </si>
  <si>
    <t>Secretaría de Bienestar</t>
  </si>
  <si>
    <t>ANEXO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</si>
</sst>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.0;[Red]#,##0.0"/>
  </numFmts>
  <fonts count="1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6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4"/>
      <color rgb="FFC0000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64" fontId="1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9" fillId="0" borderId="2" xfId="0" applyNumberFormat="1" applyFon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164" fontId="9" fillId="0" borderId="0" xfId="0" applyNumberFormat="1" applyFont="1"/>
    <xf numFmtId="164" fontId="9" fillId="2" borderId="4" xfId="0" applyNumberFormat="1" applyFont="1" applyFill="1" applyBorder="1"/>
    <xf numFmtId="164" fontId="9" fillId="2" borderId="5" xfId="0" applyNumberFormat="1" applyFont="1" applyFill="1" applyBorder="1"/>
    <xf numFmtId="164" fontId="9" fillId="2" borderId="6" xfId="0" quotePrefix="1" applyNumberFormat="1" applyFont="1" applyFill="1" applyBorder="1"/>
    <xf numFmtId="164" fontId="1" fillId="0" borderId="0" xfId="0" applyNumberFormat="1" applyFont="1" applyAlignment="1">
      <alignment horizontal="center"/>
    </xf>
    <xf numFmtId="164" fontId="9" fillId="0" borderId="7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164" fontId="9" fillId="0" borderId="10" xfId="0" applyNumberFormat="1" applyFont="1" applyBorder="1" applyAlignment="1">
      <alignment horizontal="right"/>
    </xf>
    <xf numFmtId="2" fontId="1" fillId="0" borderId="11" xfId="0" applyNumberFormat="1" applyFont="1" applyBorder="1"/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164" fontId="1" fillId="0" borderId="12" xfId="0" applyNumberFormat="1" applyFont="1" applyBorder="1"/>
    <xf numFmtId="164" fontId="9" fillId="0" borderId="3" xfId="0" applyNumberFormat="1" applyFont="1" applyBorder="1"/>
    <xf numFmtId="164" fontId="9" fillId="0" borderId="1" xfId="0" applyNumberFormat="1" applyFont="1" applyBorder="1"/>
    <xf numFmtId="164" fontId="9" fillId="0" borderId="2" xfId="0" applyNumberFormat="1" applyFont="1" applyBorder="1"/>
    <xf numFmtId="164" fontId="9" fillId="0" borderId="6" xfId="0" applyNumberFormat="1" applyFont="1" applyBorder="1" applyAlignment="1">
      <alignment horizontal="right"/>
    </xf>
    <xf numFmtId="0" fontId="1" fillId="0" borderId="13" xfId="0" applyFont="1" applyBorder="1"/>
    <xf numFmtId="0" fontId="10" fillId="0" borderId="13" xfId="0" applyFont="1" applyBorder="1"/>
    <xf numFmtId="164" fontId="1" fillId="0" borderId="13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12" xfId="0" applyFont="1" applyBorder="1"/>
    <xf numFmtId="0" fontId="1" fillId="0" borderId="3" xfId="0" applyFont="1" applyBorder="1"/>
    <xf numFmtId="2" fontId="1" fillId="0" borderId="4" xfId="0" quotePrefix="1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 wrapText="1"/>
    </xf>
    <xf numFmtId="0" fontId="1" fillId="0" borderId="15" xfId="0" applyFont="1" applyBorder="1" applyAlignment="1">
      <alignment horizontal="justify" vertical="center"/>
    </xf>
    <xf numFmtId="0" fontId="9" fillId="0" borderId="15" xfId="0" quotePrefix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17" fontId="1" fillId="0" borderId="1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1" fillId="2" borderId="4" xfId="0" quotePrefix="1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5" fontId="1" fillId="2" borderId="14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right"/>
    </xf>
    <xf numFmtId="164" fontId="1" fillId="2" borderId="5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/>
    </xf>
    <xf numFmtId="164" fontId="1" fillId="2" borderId="4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 wrapText="1"/>
    </xf>
    <xf numFmtId="0" fontId="1" fillId="2" borderId="15" xfId="0" applyFont="1" applyFill="1" applyBorder="1" applyAlignment="1">
      <alignment vertical="center" wrapText="1"/>
    </xf>
    <xf numFmtId="0" fontId="9" fillId="2" borderId="15" xfId="0" quotePrefix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17" fontId="1" fillId="2" borderId="14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wrapText="1"/>
    </xf>
    <xf numFmtId="0" fontId="1" fillId="0" borderId="15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justify" vertical="center"/>
    </xf>
    <xf numFmtId="2" fontId="1" fillId="2" borderId="18" xfId="0" quotePrefix="1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9" fillId="2" borderId="20" xfId="0" quotePrefix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17" xfId="0" applyNumberFormat="1" applyFont="1" applyBorder="1" applyAlignment="1">
      <alignment horizontal="center" vertical="center" wrapText="1"/>
    </xf>
    <xf numFmtId="164" fontId="9" fillId="0" borderId="28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164" fontId="9" fillId="0" borderId="29" xfId="0" applyNumberFormat="1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9" fillId="5" borderId="33" xfId="0" applyFont="1" applyFill="1" applyBorder="1" applyAlignment="1">
      <alignment horizontal="center" vertical="center" wrapText="1"/>
    </xf>
    <xf numFmtId="164" fontId="9" fillId="5" borderId="31" xfId="0" applyNumberFormat="1" applyFont="1" applyFill="1" applyBorder="1" applyAlignment="1">
      <alignment horizontal="center" vertical="center" wrapText="1"/>
    </xf>
    <xf numFmtId="164" fontId="9" fillId="5" borderId="32" xfId="0" applyNumberFormat="1" applyFont="1" applyFill="1" applyBorder="1" applyAlignment="1">
      <alignment horizontal="center" vertical="center" wrapText="1"/>
    </xf>
    <xf numFmtId="164" fontId="9" fillId="5" borderId="33" xfId="0" applyNumberFormat="1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164" fontId="9" fillId="5" borderId="13" xfId="0" applyNumberFormat="1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center" vertical="center"/>
    </xf>
    <xf numFmtId="164" fontId="9" fillId="5" borderId="24" xfId="0" applyNumberFormat="1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164" fontId="9" fillId="5" borderId="36" xfId="0" applyNumberFormat="1" applyFont="1" applyFill="1" applyBorder="1" applyAlignment="1">
      <alignment horizontal="center" vertical="center"/>
    </xf>
    <xf numFmtId="164" fontId="9" fillId="5" borderId="37" xfId="0" applyNumberFormat="1" applyFont="1" applyFill="1" applyBorder="1" applyAlignment="1">
      <alignment horizontal="center" vertical="center"/>
    </xf>
    <xf numFmtId="164" fontId="9" fillId="5" borderId="38" xfId="0" applyNumberFormat="1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164" fontId="9" fillId="5" borderId="23" xfId="0" applyNumberFormat="1" applyFont="1" applyFill="1" applyBorder="1" applyAlignment="1">
      <alignment horizontal="center" vertical="center" wrapText="1"/>
    </xf>
    <xf numFmtId="164" fontId="9" fillId="5" borderId="24" xfId="0" applyNumberFormat="1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/>
    </xf>
    <xf numFmtId="164" fontId="9" fillId="5" borderId="41" xfId="0" applyNumberFormat="1" applyFont="1" applyFill="1" applyBorder="1" applyAlignment="1">
      <alignment horizontal="center" vertical="center"/>
    </xf>
    <xf numFmtId="0" fontId="9" fillId="5" borderId="41" xfId="0" applyFont="1" applyFill="1" applyBorder="1" applyAlignment="1">
      <alignment horizontal="center" vertical="center"/>
    </xf>
    <xf numFmtId="0" fontId="9" fillId="5" borderId="42" xfId="0" applyFont="1" applyFill="1" applyBorder="1" applyAlignment="1">
      <alignment horizontal="center" vertical="center"/>
    </xf>
    <xf numFmtId="0" fontId="9" fillId="5" borderId="43" xfId="0" applyFont="1" applyFill="1" applyBorder="1" applyAlignment="1">
      <alignment horizontal="center" vertical="center"/>
    </xf>
    <xf numFmtId="0" fontId="9" fillId="5" borderId="44" xfId="0" applyFont="1" applyFill="1" applyBorder="1" applyAlignment="1">
      <alignment horizontal="center" vertical="center"/>
    </xf>
    <xf numFmtId="0" fontId="9" fillId="5" borderId="43" xfId="0" applyFont="1" applyFill="1" applyBorder="1" applyAlignment="1">
      <alignment horizontal="center" vertical="center"/>
    </xf>
    <xf numFmtId="164" fontId="9" fillId="5" borderId="40" xfId="0" applyNumberFormat="1" applyFont="1" applyFill="1" applyBorder="1" applyAlignment="1">
      <alignment horizontal="center" vertical="center"/>
    </xf>
    <xf numFmtId="164" fontId="9" fillId="5" borderId="44" xfId="0" applyNumberFormat="1" applyFont="1" applyFill="1" applyBorder="1" applyAlignment="1">
      <alignment horizontal="center" vertical="center"/>
    </xf>
    <xf numFmtId="164" fontId="9" fillId="5" borderId="43" xfId="0" applyNumberFormat="1" applyFont="1" applyFill="1" applyBorder="1" applyAlignment="1">
      <alignment horizontal="center" vertical="center"/>
    </xf>
    <xf numFmtId="0" fontId="9" fillId="5" borderId="45" xfId="0" applyFont="1" applyFill="1" applyBorder="1" applyAlignment="1">
      <alignment horizontal="center" vertical="center"/>
    </xf>
    <xf numFmtId="164" fontId="9" fillId="5" borderId="45" xfId="0" applyNumberFormat="1" applyFont="1" applyFill="1" applyBorder="1" applyAlignment="1">
      <alignment horizontal="center" vertical="center" wrapText="1"/>
    </xf>
    <xf numFmtId="164" fontId="9" fillId="5" borderId="41" xfId="0" applyNumberFormat="1" applyFont="1" applyFill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center" vertical="center" wrapText="1"/>
    </xf>
    <xf numFmtId="0" fontId="9" fillId="5" borderId="42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/>
    </xf>
    <xf numFmtId="15" fontId="1" fillId="0" borderId="37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37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1" fillId="0" borderId="37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64" fontId="9" fillId="0" borderId="47" xfId="0" applyNumberFormat="1" applyFont="1" applyBorder="1"/>
    <xf numFmtId="0" fontId="1" fillId="0" borderId="47" xfId="0" applyFont="1" applyBorder="1"/>
    <xf numFmtId="164" fontId="1" fillId="0" borderId="47" xfId="0" applyNumberFormat="1" applyFont="1" applyBorder="1"/>
    <xf numFmtId="0" fontId="9" fillId="0" borderId="47" xfId="0" applyFont="1" applyBorder="1"/>
    <xf numFmtId="0" fontId="1" fillId="0" borderId="48" xfId="0" applyFont="1" applyBorder="1"/>
    <xf numFmtId="0" fontId="9" fillId="0" borderId="16" xfId="0" applyFont="1" applyBorder="1" applyAlignment="1">
      <alignment horizontal="center"/>
    </xf>
    <xf numFmtId="0" fontId="17" fillId="0" borderId="49" xfId="0" quotePrefix="1" applyFont="1" applyBorder="1" applyAlignment="1">
      <alignment horizontal="center"/>
    </xf>
    <xf numFmtId="0" fontId="6" fillId="0" borderId="0" xfId="0" applyFont="1" applyAlignment="1">
      <alignment horizontal="justify"/>
    </xf>
    <xf numFmtId="0" fontId="9" fillId="6" borderId="24" xfId="0" applyFont="1" applyFill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50" xfId="0" applyFont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0" xfId="0" applyFont="1" applyAlignment="1">
      <alignment horizontal="center"/>
    </xf>
    <xf numFmtId="16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46972</xdr:rowOff>
    </xdr:from>
    <xdr:ext cx="2550900" cy="1140852"/>
    <xdr:pic>
      <xdr:nvPicPr>
        <xdr:cNvPr id="2" name="Picture 1" descr="Resultado de imagen para secretaria de bienestar">
          <a:extLst>
            <a:ext uri="{FF2B5EF4-FFF2-40B4-BE49-F238E27FC236}">
              <a16:creationId xmlns:a16="http://schemas.microsoft.com/office/drawing/2014/main" id="{CC8CBDEB-5510-4401-A9DF-E72298CEF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27667" b="26667"/>
        <a:stretch>
          <a:fillRect/>
        </a:stretch>
      </xdr:blipFill>
      <xdr:spPr bwMode="auto">
        <a:xfrm>
          <a:off x="66675" y="46972"/>
          <a:ext cx="2550900" cy="1140852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397E3-F86B-44C6-8915-BDA364FAB518}">
  <sheetPr>
    <tabColor theme="5" tint="-0.249977111117893"/>
    <pageSetUpPr fitToPage="1"/>
  </sheetPr>
  <dimension ref="A1:X38"/>
  <sheetViews>
    <sheetView tabSelected="1" zoomScale="70" zoomScaleNormal="70" workbookViewId="0">
      <selection activeCell="I17" sqref="I17"/>
    </sheetView>
  </sheetViews>
  <sheetFormatPr baseColWidth="10" defaultRowHeight="11.25" x14ac:dyDescent="0.2"/>
  <cols>
    <col min="1" max="1" width="12.28515625" style="1" customWidth="1"/>
    <col min="2" max="2" width="12.7109375" style="1" customWidth="1"/>
    <col min="3" max="3" width="13.5703125" style="1" customWidth="1"/>
    <col min="4" max="4" width="12.5703125" style="1" customWidth="1"/>
    <col min="5" max="5" width="12.42578125" style="1" customWidth="1"/>
    <col min="6" max="6" width="15.7109375" style="4" customWidth="1"/>
    <col min="7" max="7" width="21.140625" style="1" customWidth="1"/>
    <col min="8" max="8" width="21" style="1" customWidth="1"/>
    <col min="9" max="9" width="50.28515625" style="1" customWidth="1"/>
    <col min="10" max="10" width="14.7109375" style="4" customWidth="1"/>
    <col min="11" max="11" width="12.7109375" style="4" customWidth="1"/>
    <col min="12" max="12" width="12.140625" style="4" bestFit="1" customWidth="1"/>
    <col min="13" max="13" width="11.5703125" style="4" bestFit="1" customWidth="1"/>
    <col min="14" max="14" width="11" style="1" customWidth="1"/>
    <col min="15" max="15" width="12.140625" style="1" bestFit="1" customWidth="1"/>
    <col min="16" max="16" width="9.140625" style="1" customWidth="1"/>
    <col min="17" max="17" width="12.5703125" style="1" customWidth="1"/>
    <col min="18" max="19" width="8.5703125" style="1" customWidth="1"/>
    <col min="20" max="20" width="10.28515625" style="1" customWidth="1"/>
    <col min="21" max="21" width="8.5703125" style="4" customWidth="1"/>
    <col min="22" max="22" width="10.28515625" style="1" customWidth="1"/>
    <col min="23" max="23" width="14.7109375" style="3" customWidth="1"/>
    <col min="24" max="24" width="11.42578125" style="2"/>
    <col min="25" max="16384" width="11.42578125" style="1"/>
  </cols>
  <sheetData>
    <row r="1" spans="1:24" x14ac:dyDescent="0.2">
      <c r="L1" s="212" t="s">
        <v>81</v>
      </c>
    </row>
    <row r="2" spans="1:24" ht="18" x14ac:dyDescent="0.25">
      <c r="E2" s="211" t="s">
        <v>80</v>
      </c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0"/>
      <c r="V2" s="209" t="s">
        <v>79</v>
      </c>
    </row>
    <row r="3" spans="1:24" ht="18.75" thickBot="1" x14ac:dyDescent="0.3"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7"/>
      <c r="V3" s="206" t="s">
        <v>78</v>
      </c>
    </row>
    <row r="4" spans="1:24" ht="18" x14ac:dyDescent="0.25">
      <c r="E4" s="205" t="s">
        <v>77</v>
      </c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4"/>
      <c r="V4" s="203" t="s">
        <v>76</v>
      </c>
    </row>
    <row r="5" spans="1:24" ht="18.75" thickBot="1" x14ac:dyDescent="0.3">
      <c r="I5" s="202"/>
      <c r="L5" s="201">
        <v>2026</v>
      </c>
      <c r="V5" s="200">
        <v>2026</v>
      </c>
    </row>
    <row r="6" spans="1:24" ht="12" thickTop="1" x14ac:dyDescent="0.2">
      <c r="V6" s="199"/>
    </row>
    <row r="7" spans="1:24" x14ac:dyDescent="0.2">
      <c r="A7" s="196"/>
      <c r="B7" s="198" t="s">
        <v>75</v>
      </c>
      <c r="C7" s="196"/>
      <c r="D7" s="196" t="s">
        <v>74</v>
      </c>
      <c r="E7" s="196"/>
      <c r="F7" s="197"/>
      <c r="G7" s="196"/>
      <c r="H7" s="196"/>
      <c r="I7" s="196"/>
      <c r="J7" s="197"/>
      <c r="K7" s="197"/>
      <c r="L7" s="197"/>
      <c r="M7" s="197"/>
      <c r="N7" s="196"/>
      <c r="O7" s="196"/>
      <c r="P7" s="196"/>
      <c r="Q7" s="196"/>
      <c r="R7" s="196"/>
      <c r="S7" s="196"/>
      <c r="T7" s="196"/>
      <c r="U7" s="195" t="s">
        <v>73</v>
      </c>
      <c r="V7" s="194" t="s">
        <v>72</v>
      </c>
    </row>
    <row r="8" spans="1:24" x14ac:dyDescent="0.2">
      <c r="B8" s="193" t="s">
        <v>71</v>
      </c>
      <c r="D8" s="189" t="s">
        <v>70</v>
      </c>
      <c r="E8" s="1" t="s">
        <v>69</v>
      </c>
      <c r="U8" s="26" t="s">
        <v>68</v>
      </c>
    </row>
    <row r="9" spans="1:24" x14ac:dyDescent="0.2">
      <c r="B9" s="193"/>
      <c r="C9" s="191" t="s">
        <v>67</v>
      </c>
      <c r="D9" s="1" t="s">
        <v>66</v>
      </c>
      <c r="I9" s="193" t="s">
        <v>65</v>
      </c>
      <c r="M9" s="21" t="s">
        <v>64</v>
      </c>
      <c r="N9" s="192" t="s">
        <v>63</v>
      </c>
      <c r="P9" s="191" t="s">
        <v>62</v>
      </c>
      <c r="Q9" s="190" t="s">
        <v>61</v>
      </c>
      <c r="R9" s="189"/>
      <c r="U9" s="188">
        <v>46127</v>
      </c>
      <c r="V9" s="187"/>
    </row>
    <row r="10" spans="1:24" ht="12" thickBot="1" x14ac:dyDescent="0.25"/>
    <row r="11" spans="1:24" ht="15" customHeight="1" x14ac:dyDescent="0.2">
      <c r="A11" s="186" t="s">
        <v>60</v>
      </c>
      <c r="B11" s="181"/>
      <c r="C11" s="185"/>
      <c r="D11" s="173"/>
      <c r="E11" s="184" t="s">
        <v>59</v>
      </c>
      <c r="F11" s="183" t="s">
        <v>58</v>
      </c>
      <c r="G11" s="183" t="s">
        <v>57</v>
      </c>
      <c r="H11" s="182"/>
      <c r="I11" s="181"/>
      <c r="J11" s="180"/>
      <c r="K11" s="179"/>
      <c r="L11" s="179"/>
      <c r="M11" s="178"/>
      <c r="N11" s="177"/>
      <c r="O11" s="176"/>
      <c r="P11" s="176"/>
      <c r="Q11" s="171"/>
      <c r="R11" s="175" t="s">
        <v>56</v>
      </c>
      <c r="S11" s="174"/>
      <c r="T11" s="173" t="s">
        <v>55</v>
      </c>
      <c r="U11" s="172"/>
      <c r="V11" s="171" t="s">
        <v>54</v>
      </c>
      <c r="W11" s="20"/>
    </row>
    <row r="12" spans="1:24" ht="15" customHeight="1" x14ac:dyDescent="0.2">
      <c r="A12" s="170"/>
      <c r="B12" s="169" t="s">
        <v>53</v>
      </c>
      <c r="C12" s="168"/>
      <c r="D12" s="155" t="s">
        <v>52</v>
      </c>
      <c r="E12" s="167"/>
      <c r="F12" s="166"/>
      <c r="G12" s="166"/>
      <c r="H12" s="165" t="s">
        <v>51</v>
      </c>
      <c r="I12" s="164" t="s">
        <v>50</v>
      </c>
      <c r="J12" s="163" t="s">
        <v>49</v>
      </c>
      <c r="K12" s="162"/>
      <c r="L12" s="162"/>
      <c r="M12" s="161"/>
      <c r="N12" s="160" t="s">
        <v>48</v>
      </c>
      <c r="O12" s="159"/>
      <c r="P12" s="159"/>
      <c r="Q12" s="158"/>
      <c r="R12" s="157" t="s">
        <v>47</v>
      </c>
      <c r="S12" s="156"/>
      <c r="T12" s="155" t="s">
        <v>46</v>
      </c>
      <c r="U12" s="154"/>
      <c r="V12" s="153" t="s">
        <v>45</v>
      </c>
      <c r="W12" s="20"/>
    </row>
    <row r="13" spans="1:24" s="114" customFormat="1" ht="23.25" thickBot="1" x14ac:dyDescent="0.3">
      <c r="A13" s="152"/>
      <c r="B13" s="142" t="s">
        <v>44</v>
      </c>
      <c r="C13" s="151" t="s">
        <v>43</v>
      </c>
      <c r="D13" s="138" t="s">
        <v>42</v>
      </c>
      <c r="E13" s="150"/>
      <c r="F13" s="149"/>
      <c r="G13" s="149"/>
      <c r="H13" s="148"/>
      <c r="I13" s="147" t="s">
        <v>41</v>
      </c>
      <c r="J13" s="146" t="s">
        <v>37</v>
      </c>
      <c r="K13" s="145" t="s">
        <v>40</v>
      </c>
      <c r="L13" s="145" t="s">
        <v>39</v>
      </c>
      <c r="M13" s="144" t="s">
        <v>38</v>
      </c>
      <c r="N13" s="143" t="s">
        <v>37</v>
      </c>
      <c r="O13" s="142" t="s">
        <v>36</v>
      </c>
      <c r="P13" s="142" t="s">
        <v>35</v>
      </c>
      <c r="Q13" s="141" t="s">
        <v>34</v>
      </c>
      <c r="R13" s="140" t="s">
        <v>33</v>
      </c>
      <c r="S13" s="139"/>
      <c r="T13" s="138" t="s">
        <v>32</v>
      </c>
      <c r="U13" s="137" t="s">
        <v>31</v>
      </c>
      <c r="V13" s="136" t="s">
        <v>30</v>
      </c>
      <c r="W13" s="116"/>
      <c r="X13" s="115"/>
    </row>
    <row r="14" spans="1:24" s="114" customFormat="1" ht="5.25" customHeight="1" x14ac:dyDescent="0.25">
      <c r="A14" s="126"/>
      <c r="B14" s="128"/>
      <c r="C14" s="125"/>
      <c r="D14" s="125"/>
      <c r="E14" s="125"/>
      <c r="F14" s="135"/>
      <c r="G14" s="134"/>
      <c r="H14" s="134"/>
      <c r="I14" s="133"/>
      <c r="J14" s="132"/>
      <c r="K14" s="131"/>
      <c r="L14" s="131"/>
      <c r="M14" s="130"/>
      <c r="N14" s="129"/>
      <c r="O14" s="128"/>
      <c r="P14" s="128"/>
      <c r="Q14" s="127"/>
      <c r="R14" s="126" t="s">
        <v>29</v>
      </c>
      <c r="S14" s="125" t="s">
        <v>28</v>
      </c>
      <c r="T14" s="125"/>
      <c r="U14" s="124"/>
      <c r="V14" s="123"/>
      <c r="W14" s="116"/>
      <c r="X14" s="115"/>
    </row>
    <row r="15" spans="1:24" s="114" customFormat="1" ht="78.75" x14ac:dyDescent="0.25">
      <c r="A15" s="122" t="s">
        <v>14</v>
      </c>
      <c r="B15" s="82" t="s">
        <v>13</v>
      </c>
      <c r="C15" s="121" t="s">
        <v>12</v>
      </c>
      <c r="D15" s="120" t="s">
        <v>27</v>
      </c>
      <c r="E15" s="119" t="s">
        <v>10</v>
      </c>
      <c r="F15" s="100" t="s">
        <v>16</v>
      </c>
      <c r="G15" s="99">
        <v>140430</v>
      </c>
      <c r="H15" s="118"/>
      <c r="I15" s="117" t="s">
        <v>26</v>
      </c>
      <c r="J15" s="96">
        <v>2294446.77</v>
      </c>
      <c r="K15" s="96">
        <f>J15</f>
        <v>2294446.77</v>
      </c>
      <c r="L15" s="96">
        <v>0</v>
      </c>
      <c r="M15" s="95">
        <v>0</v>
      </c>
      <c r="N15" s="94">
        <v>0</v>
      </c>
      <c r="O15" s="67">
        <v>0</v>
      </c>
      <c r="P15" s="67">
        <v>0</v>
      </c>
      <c r="Q15" s="93">
        <f>J15-N15</f>
        <v>2294446.77</v>
      </c>
      <c r="R15" s="67">
        <v>295</v>
      </c>
      <c r="S15" s="67">
        <v>320</v>
      </c>
      <c r="T15" s="67" t="s">
        <v>7</v>
      </c>
      <c r="U15" s="67">
        <v>1402.71</v>
      </c>
      <c r="V15" s="66" t="s">
        <v>6</v>
      </c>
      <c r="W15" s="116"/>
      <c r="X15" s="115"/>
    </row>
    <row r="16" spans="1:24" ht="78.75" x14ac:dyDescent="0.2">
      <c r="A16" s="65" t="s">
        <v>14</v>
      </c>
      <c r="B16" s="112" t="s">
        <v>13</v>
      </c>
      <c r="C16" s="111" t="s">
        <v>12</v>
      </c>
      <c r="D16" s="63" t="s">
        <v>25</v>
      </c>
      <c r="E16" s="62" t="s">
        <v>10</v>
      </c>
      <c r="F16" s="110" t="s">
        <v>16</v>
      </c>
      <c r="G16" s="109">
        <v>140507</v>
      </c>
      <c r="H16" s="60"/>
      <c r="I16" s="108" t="s">
        <v>24</v>
      </c>
      <c r="J16" s="107">
        <v>2076584.86</v>
      </c>
      <c r="K16" s="107">
        <f>J16</f>
        <v>2076584.86</v>
      </c>
      <c r="L16" s="84">
        <v>0</v>
      </c>
      <c r="M16" s="106">
        <v>0</v>
      </c>
      <c r="N16" s="105">
        <v>0</v>
      </c>
      <c r="O16" s="84">
        <f>N16/1.16*5/1000</f>
        <v>0</v>
      </c>
      <c r="P16" s="84">
        <f>N16/1.16*2/1000</f>
        <v>0</v>
      </c>
      <c r="Q16" s="104">
        <f>J16-N16</f>
        <v>2076584.86</v>
      </c>
      <c r="R16" s="62">
        <v>338</v>
      </c>
      <c r="S16" s="62">
        <v>371</v>
      </c>
      <c r="T16" s="62" t="s">
        <v>7</v>
      </c>
      <c r="U16" s="88">
        <v>1309.81</v>
      </c>
      <c r="V16" s="49" t="s">
        <v>6</v>
      </c>
      <c r="W16" s="20"/>
    </row>
    <row r="17" spans="1:23" ht="78.75" x14ac:dyDescent="0.2">
      <c r="A17" s="83" t="s">
        <v>14</v>
      </c>
      <c r="B17" s="79" t="s">
        <v>13</v>
      </c>
      <c r="C17" s="68" t="s">
        <v>12</v>
      </c>
      <c r="D17" s="80" t="s">
        <v>23</v>
      </c>
      <c r="E17" s="79" t="s">
        <v>10</v>
      </c>
      <c r="F17" s="100" t="s">
        <v>16</v>
      </c>
      <c r="G17" s="99">
        <v>140766</v>
      </c>
      <c r="H17" s="77"/>
      <c r="I17" s="113" t="s">
        <v>22</v>
      </c>
      <c r="J17" s="96">
        <v>1939831.8</v>
      </c>
      <c r="K17" s="96">
        <f>J17</f>
        <v>1939831.8</v>
      </c>
      <c r="L17" s="96">
        <v>0</v>
      </c>
      <c r="M17" s="95">
        <v>0</v>
      </c>
      <c r="N17" s="94">
        <v>0</v>
      </c>
      <c r="O17" s="67">
        <f>N17/1.16*5/1000</f>
        <v>0</v>
      </c>
      <c r="P17" s="67">
        <f>N17/1.16*2/1000</f>
        <v>0</v>
      </c>
      <c r="Q17" s="93">
        <f>J17-N17</f>
        <v>1939831.8</v>
      </c>
      <c r="R17" s="67">
        <v>380</v>
      </c>
      <c r="S17" s="67">
        <v>365</v>
      </c>
      <c r="T17" s="67" t="s">
        <v>7</v>
      </c>
      <c r="U17" s="67">
        <v>1097.43</v>
      </c>
      <c r="V17" s="66" t="s">
        <v>6</v>
      </c>
      <c r="W17" s="20"/>
    </row>
    <row r="18" spans="1:23" ht="78.75" x14ac:dyDescent="0.2">
      <c r="A18" s="65" t="s">
        <v>14</v>
      </c>
      <c r="B18" s="112" t="s">
        <v>13</v>
      </c>
      <c r="C18" s="111" t="s">
        <v>12</v>
      </c>
      <c r="D18" s="63" t="s">
        <v>21</v>
      </c>
      <c r="E18" s="62" t="s">
        <v>10</v>
      </c>
      <c r="F18" s="110" t="s">
        <v>9</v>
      </c>
      <c r="G18" s="109">
        <v>141283</v>
      </c>
      <c r="H18" s="60"/>
      <c r="I18" s="108" t="s">
        <v>20</v>
      </c>
      <c r="J18" s="107">
        <v>2195112.0699999998</v>
      </c>
      <c r="K18" s="107">
        <f>J18</f>
        <v>2195112.0699999998</v>
      </c>
      <c r="L18" s="84">
        <v>0</v>
      </c>
      <c r="M18" s="106">
        <v>0</v>
      </c>
      <c r="N18" s="105">
        <v>0</v>
      </c>
      <c r="O18" s="84">
        <f>N18/1.16*5/1000</f>
        <v>0</v>
      </c>
      <c r="P18" s="84">
        <f>N18/1.16*2/1000</f>
        <v>0</v>
      </c>
      <c r="Q18" s="104">
        <f>J18-N18</f>
        <v>2195112.0699999998</v>
      </c>
      <c r="R18" s="62">
        <v>638</v>
      </c>
      <c r="S18" s="62">
        <v>714</v>
      </c>
      <c r="T18" s="62" t="s">
        <v>7</v>
      </c>
      <c r="U18" s="88">
        <v>2817.41</v>
      </c>
      <c r="V18" s="49" t="s">
        <v>6</v>
      </c>
      <c r="W18" s="20"/>
    </row>
    <row r="19" spans="1:23" ht="67.5" x14ac:dyDescent="0.2">
      <c r="A19" s="83" t="s">
        <v>14</v>
      </c>
      <c r="B19" s="79" t="s">
        <v>13</v>
      </c>
      <c r="C19" s="68" t="s">
        <v>12</v>
      </c>
      <c r="D19" s="80" t="s">
        <v>19</v>
      </c>
      <c r="E19" s="79" t="s">
        <v>10</v>
      </c>
      <c r="F19" s="100" t="s">
        <v>16</v>
      </c>
      <c r="G19" s="99">
        <v>143303</v>
      </c>
      <c r="H19" s="77"/>
      <c r="I19" s="97" t="s">
        <v>18</v>
      </c>
      <c r="J19" s="96">
        <v>2119245.86</v>
      </c>
      <c r="K19" s="96">
        <f>J19</f>
        <v>2119245.86</v>
      </c>
      <c r="L19" s="96">
        <v>0</v>
      </c>
      <c r="M19" s="95">
        <v>0</v>
      </c>
      <c r="N19" s="94">
        <v>0</v>
      </c>
      <c r="O19" s="67">
        <f>N19/1.16*5/1000</f>
        <v>0</v>
      </c>
      <c r="P19" s="67">
        <f>N19/1.16*2/1000</f>
        <v>0</v>
      </c>
      <c r="Q19" s="93">
        <f>J19-N19</f>
        <v>2119245.86</v>
      </c>
      <c r="R19" s="67">
        <v>439</v>
      </c>
      <c r="S19" s="67">
        <v>467</v>
      </c>
      <c r="T19" s="67" t="s">
        <v>7</v>
      </c>
      <c r="U19" s="67">
        <v>998.57</v>
      </c>
      <c r="V19" s="66" t="s">
        <v>6</v>
      </c>
      <c r="W19" s="20"/>
    </row>
    <row r="20" spans="1:23" ht="67.5" x14ac:dyDescent="0.2">
      <c r="A20" s="65" t="s">
        <v>14</v>
      </c>
      <c r="B20" s="112" t="s">
        <v>13</v>
      </c>
      <c r="C20" s="111" t="s">
        <v>12</v>
      </c>
      <c r="D20" s="63" t="s">
        <v>17</v>
      </c>
      <c r="E20" s="62" t="s">
        <v>10</v>
      </c>
      <c r="F20" s="110" t="s">
        <v>16</v>
      </c>
      <c r="G20" s="109">
        <v>143411</v>
      </c>
      <c r="H20" s="60"/>
      <c r="I20" s="108" t="s">
        <v>15</v>
      </c>
      <c r="J20" s="107">
        <v>3066695.11</v>
      </c>
      <c r="K20" s="107">
        <f>J20</f>
        <v>3066695.11</v>
      </c>
      <c r="L20" s="84">
        <v>0</v>
      </c>
      <c r="M20" s="106">
        <v>0</v>
      </c>
      <c r="N20" s="105">
        <v>0</v>
      </c>
      <c r="O20" s="84">
        <f>N20/1.16*5/1000</f>
        <v>0</v>
      </c>
      <c r="P20" s="84">
        <f>N20/1.16*2/1000</f>
        <v>0</v>
      </c>
      <c r="Q20" s="104">
        <f>J20-N20</f>
        <v>3066695.11</v>
      </c>
      <c r="R20" s="62">
        <v>255</v>
      </c>
      <c r="S20" s="62">
        <v>275</v>
      </c>
      <c r="T20" s="62" t="s">
        <v>7</v>
      </c>
      <c r="U20" s="88">
        <v>1398.81</v>
      </c>
      <c r="V20" s="49" t="s">
        <v>6</v>
      </c>
      <c r="W20" s="20"/>
    </row>
    <row r="21" spans="1:23" ht="78.75" x14ac:dyDescent="0.2">
      <c r="A21" s="103" t="s">
        <v>14</v>
      </c>
      <c r="B21" s="79" t="s">
        <v>13</v>
      </c>
      <c r="C21" s="68" t="s">
        <v>12</v>
      </c>
      <c r="D21" s="102" t="s">
        <v>11</v>
      </c>
      <c r="E21" s="101" t="s">
        <v>10</v>
      </c>
      <c r="F21" s="100" t="s">
        <v>9</v>
      </c>
      <c r="G21" s="99">
        <v>143663</v>
      </c>
      <c r="H21" s="98"/>
      <c r="I21" s="97" t="s">
        <v>8</v>
      </c>
      <c r="J21" s="96">
        <v>928479.53</v>
      </c>
      <c r="K21" s="96">
        <f>J21</f>
        <v>928479.53</v>
      </c>
      <c r="L21" s="96">
        <v>0</v>
      </c>
      <c r="M21" s="95">
        <v>0</v>
      </c>
      <c r="N21" s="94">
        <v>0</v>
      </c>
      <c r="O21" s="67">
        <f>N21/1.16*5/1000</f>
        <v>0</v>
      </c>
      <c r="P21" s="67">
        <f>N21/1.16*2/1000</f>
        <v>0</v>
      </c>
      <c r="Q21" s="93">
        <f>J21-N21</f>
        <v>928479.53</v>
      </c>
      <c r="R21" s="67">
        <v>368</v>
      </c>
      <c r="S21" s="67">
        <v>371</v>
      </c>
      <c r="T21" s="67" t="s">
        <v>7</v>
      </c>
      <c r="U21" s="67">
        <v>2250.9299999999998</v>
      </c>
      <c r="V21" s="92" t="s">
        <v>6</v>
      </c>
      <c r="W21" s="20"/>
    </row>
    <row r="22" spans="1:23" x14ac:dyDescent="0.2">
      <c r="A22" s="65"/>
      <c r="B22" s="89"/>
      <c r="C22" s="64"/>
      <c r="D22" s="63"/>
      <c r="E22" s="62"/>
      <c r="F22" s="88"/>
      <c r="G22" s="60"/>
      <c r="H22" s="60"/>
      <c r="I22" s="59"/>
      <c r="J22" s="56"/>
      <c r="K22" s="86"/>
      <c r="L22" s="55"/>
      <c r="M22" s="57"/>
      <c r="N22" s="56"/>
      <c r="O22" s="55"/>
      <c r="P22" s="55"/>
      <c r="Q22" s="54"/>
      <c r="R22" s="85"/>
      <c r="S22" s="52"/>
      <c r="T22" s="51"/>
      <c r="U22" s="84"/>
      <c r="V22" s="49"/>
      <c r="W22" s="20"/>
    </row>
    <row r="23" spans="1:23" x14ac:dyDescent="0.2">
      <c r="A23" s="83"/>
      <c r="B23" s="82"/>
      <c r="C23" s="81"/>
      <c r="D23" s="80"/>
      <c r="E23" s="79"/>
      <c r="F23" s="78"/>
      <c r="G23" s="77"/>
      <c r="H23" s="77"/>
      <c r="I23" s="76"/>
      <c r="J23" s="73"/>
      <c r="K23" s="75"/>
      <c r="L23" s="72"/>
      <c r="M23" s="74"/>
      <c r="N23" s="73"/>
      <c r="O23" s="72"/>
      <c r="P23" s="72"/>
      <c r="Q23" s="71"/>
      <c r="R23" s="70"/>
      <c r="S23" s="69"/>
      <c r="T23" s="68"/>
      <c r="U23" s="67"/>
      <c r="V23" s="66"/>
      <c r="W23" s="20"/>
    </row>
    <row r="24" spans="1:23" x14ac:dyDescent="0.2">
      <c r="A24" s="65"/>
      <c r="B24" s="89"/>
      <c r="C24" s="64"/>
      <c r="D24" s="63"/>
      <c r="E24" s="62"/>
      <c r="F24" s="88"/>
      <c r="G24" s="60"/>
      <c r="H24" s="60"/>
      <c r="I24" s="59"/>
      <c r="J24" s="56"/>
      <c r="K24" s="86"/>
      <c r="L24" s="55"/>
      <c r="M24" s="57"/>
      <c r="N24" s="56"/>
      <c r="O24" s="55"/>
      <c r="P24" s="55"/>
      <c r="Q24" s="54"/>
      <c r="R24" s="85"/>
      <c r="S24" s="52"/>
      <c r="T24" s="51"/>
      <c r="U24" s="84"/>
      <c r="V24" s="49"/>
      <c r="W24" s="20"/>
    </row>
    <row r="25" spans="1:23" x14ac:dyDescent="0.2">
      <c r="A25" s="83"/>
      <c r="B25" s="82"/>
      <c r="C25" s="81"/>
      <c r="D25" s="80"/>
      <c r="E25" s="79"/>
      <c r="F25" s="78"/>
      <c r="G25" s="77"/>
      <c r="H25" s="77"/>
      <c r="I25" s="91"/>
      <c r="J25" s="73"/>
      <c r="K25" s="75"/>
      <c r="L25" s="72"/>
      <c r="M25" s="74"/>
      <c r="N25" s="73"/>
      <c r="O25" s="72"/>
      <c r="P25" s="72"/>
      <c r="Q25" s="71"/>
      <c r="R25" s="90"/>
      <c r="S25" s="69"/>
      <c r="T25" s="68"/>
      <c r="U25" s="67"/>
      <c r="V25" s="66"/>
      <c r="W25" s="20"/>
    </row>
    <row r="26" spans="1:23" x14ac:dyDescent="0.2">
      <c r="A26" s="65"/>
      <c r="B26" s="89"/>
      <c r="C26" s="64"/>
      <c r="D26" s="63"/>
      <c r="E26" s="62"/>
      <c r="F26" s="88"/>
      <c r="G26" s="60"/>
      <c r="H26" s="60"/>
      <c r="I26" s="87"/>
      <c r="J26" s="56"/>
      <c r="K26" s="86"/>
      <c r="L26" s="55"/>
      <c r="M26" s="57"/>
      <c r="N26" s="56"/>
      <c r="O26" s="55"/>
      <c r="P26" s="55"/>
      <c r="Q26" s="54"/>
      <c r="R26" s="85"/>
      <c r="S26" s="52"/>
      <c r="T26" s="51"/>
      <c r="U26" s="84"/>
      <c r="V26" s="49"/>
      <c r="W26" s="20"/>
    </row>
    <row r="27" spans="1:23" x14ac:dyDescent="0.2">
      <c r="A27" s="83"/>
      <c r="B27" s="82"/>
      <c r="C27" s="81"/>
      <c r="D27" s="80"/>
      <c r="E27" s="79"/>
      <c r="F27" s="78"/>
      <c r="G27" s="77"/>
      <c r="H27" s="77"/>
      <c r="I27" s="76"/>
      <c r="J27" s="73"/>
      <c r="K27" s="75"/>
      <c r="L27" s="72"/>
      <c r="M27" s="74"/>
      <c r="N27" s="73"/>
      <c r="O27" s="72"/>
      <c r="P27" s="72"/>
      <c r="Q27" s="71"/>
      <c r="R27" s="70"/>
      <c r="S27" s="69"/>
      <c r="T27" s="68"/>
      <c r="U27" s="67"/>
      <c r="V27" s="66"/>
      <c r="W27" s="20"/>
    </row>
    <row r="28" spans="1:23" x14ac:dyDescent="0.2">
      <c r="A28" s="65"/>
      <c r="B28" s="51"/>
      <c r="C28" s="64"/>
      <c r="D28" s="63"/>
      <c r="E28" s="62"/>
      <c r="F28" s="61"/>
      <c r="G28" s="60"/>
      <c r="H28" s="60"/>
      <c r="I28" s="59"/>
      <c r="J28" s="56"/>
      <c r="K28" s="58"/>
      <c r="L28" s="55"/>
      <c r="M28" s="57"/>
      <c r="N28" s="56"/>
      <c r="O28" s="55"/>
      <c r="P28" s="55"/>
      <c r="Q28" s="54"/>
      <c r="R28" s="53"/>
      <c r="S28" s="52"/>
      <c r="T28" s="51"/>
      <c r="U28" s="50"/>
      <c r="V28" s="49"/>
      <c r="W28" s="20"/>
    </row>
    <row r="29" spans="1:23" ht="12" thickBot="1" x14ac:dyDescent="0.25">
      <c r="A29" s="48"/>
      <c r="B29" s="37"/>
      <c r="C29" s="47"/>
      <c r="D29" s="46"/>
      <c r="E29" s="37"/>
      <c r="F29" s="45"/>
      <c r="G29" s="44"/>
      <c r="H29" s="44"/>
      <c r="I29" s="43"/>
      <c r="J29" s="42">
        <f>SUM(J15:J28)</f>
        <v>14620395.999999998</v>
      </c>
      <c r="K29" s="41">
        <f>SUM(K15:K28)</f>
        <v>14620395.999999998</v>
      </c>
      <c r="L29" s="41">
        <f>SUM(L15:L28)</f>
        <v>0</v>
      </c>
      <c r="M29" s="40">
        <f>SUM(M15:M28)</f>
        <v>0</v>
      </c>
      <c r="N29" s="42">
        <f>SUM(N15:N28)</f>
        <v>0</v>
      </c>
      <c r="O29" s="41">
        <f>SUM(O15:O28)</f>
        <v>0</v>
      </c>
      <c r="P29" s="41">
        <f>SUM(P15:P28)</f>
        <v>0</v>
      </c>
      <c r="Q29" s="40">
        <f>SUM(Q15:Q28)</f>
        <v>14620395.999999998</v>
      </c>
      <c r="R29" s="39"/>
      <c r="S29" s="38"/>
      <c r="T29" s="37"/>
      <c r="U29" s="36"/>
      <c r="V29" s="35"/>
      <c r="W29" s="20"/>
    </row>
    <row r="30" spans="1:23" x14ac:dyDescent="0.2">
      <c r="I30" s="25"/>
      <c r="J30" s="34">
        <f>J29</f>
        <v>14620395.999999998</v>
      </c>
      <c r="K30" s="33">
        <f>K29</f>
        <v>14620395.999999998</v>
      </c>
      <c r="L30" s="32">
        <f>L29</f>
        <v>0</v>
      </c>
      <c r="M30" s="31">
        <v>0</v>
      </c>
      <c r="N30" s="34">
        <f>N29</f>
        <v>0</v>
      </c>
      <c r="O30" s="33">
        <v>0</v>
      </c>
      <c r="P30" s="32">
        <v>0</v>
      </c>
      <c r="Q30" s="31">
        <f>Q29</f>
        <v>14620395.999999998</v>
      </c>
      <c r="R30" s="21"/>
      <c r="S30" s="4"/>
      <c r="U30" s="30"/>
      <c r="W30" s="20"/>
    </row>
    <row r="31" spans="1:23" x14ac:dyDescent="0.2">
      <c r="I31" s="25"/>
      <c r="J31" s="29">
        <f>J29</f>
        <v>14620395.999999998</v>
      </c>
      <c r="K31" s="28">
        <f>K29</f>
        <v>14620395.999999998</v>
      </c>
      <c r="L31" s="28">
        <f>L29</f>
        <v>0</v>
      </c>
      <c r="M31" s="27">
        <v>0</v>
      </c>
      <c r="N31" s="29">
        <f>N29</f>
        <v>0</v>
      </c>
      <c r="O31" s="28">
        <v>0</v>
      </c>
      <c r="P31" s="28">
        <v>0</v>
      </c>
      <c r="Q31" s="27">
        <f>Q30</f>
        <v>14620395.999999998</v>
      </c>
      <c r="R31" s="26"/>
      <c r="S31" s="4"/>
      <c r="W31" s="20"/>
    </row>
    <row r="32" spans="1:23" ht="12" thickBot="1" x14ac:dyDescent="0.25">
      <c r="E32" s="19"/>
      <c r="F32" s="19"/>
      <c r="G32" s="19"/>
      <c r="H32" s="19"/>
      <c r="I32" s="25"/>
      <c r="J32" s="24">
        <f>J29</f>
        <v>14620395.999999998</v>
      </c>
      <c r="K32" s="23">
        <f>K29</f>
        <v>14620395.999999998</v>
      </c>
      <c r="L32" s="23">
        <f>L29</f>
        <v>0</v>
      </c>
      <c r="M32" s="22">
        <v>0</v>
      </c>
      <c r="N32" s="24">
        <f>N29</f>
        <v>0</v>
      </c>
      <c r="O32" s="23">
        <v>0</v>
      </c>
      <c r="P32" s="23">
        <v>0</v>
      </c>
      <c r="Q32" s="22">
        <f>Q30</f>
        <v>14620395.999999998</v>
      </c>
      <c r="R32" s="21"/>
      <c r="S32" s="4"/>
      <c r="W32" s="20"/>
    </row>
    <row r="33" spans="1:22" x14ac:dyDescent="0.2">
      <c r="A33" s="14"/>
      <c r="B33" s="14"/>
      <c r="C33" s="14"/>
      <c r="D33" s="14"/>
      <c r="E33" s="19"/>
      <c r="F33" s="19"/>
      <c r="G33" s="19"/>
      <c r="H33" s="19"/>
      <c r="I33" s="18"/>
      <c r="J33" s="17"/>
      <c r="K33" s="17"/>
      <c r="L33" s="17"/>
      <c r="M33" s="17"/>
      <c r="N33" s="17"/>
      <c r="O33" s="17"/>
      <c r="P33" s="17"/>
      <c r="Q33" s="17"/>
      <c r="R33" s="16"/>
      <c r="S33" s="15"/>
      <c r="T33" s="14"/>
      <c r="U33" s="15"/>
      <c r="V33" s="14"/>
    </row>
    <row r="34" spans="1:22" x14ac:dyDescent="0.2">
      <c r="A34" s="14"/>
      <c r="B34" s="14"/>
      <c r="C34" s="14"/>
      <c r="D34" s="14"/>
      <c r="E34" s="19"/>
      <c r="F34" s="19"/>
      <c r="G34" s="19"/>
      <c r="H34" s="19"/>
      <c r="I34" s="18"/>
      <c r="J34" s="17"/>
      <c r="K34" s="17"/>
      <c r="L34" s="17"/>
      <c r="M34" s="17"/>
      <c r="N34" s="17"/>
      <c r="O34" s="17"/>
      <c r="P34" s="17"/>
      <c r="Q34" s="17"/>
      <c r="R34" s="16"/>
      <c r="S34" s="15"/>
      <c r="T34" s="14"/>
      <c r="U34" s="15"/>
      <c r="V34" s="14"/>
    </row>
    <row r="37" spans="1:22" ht="12.75" x14ac:dyDescent="0.2">
      <c r="A37" s="13" t="s">
        <v>5</v>
      </c>
      <c r="B37" s="13"/>
      <c r="C37" s="13"/>
      <c r="D37" s="13"/>
      <c r="E37" s="11"/>
      <c r="F37" s="12" t="s">
        <v>4</v>
      </c>
      <c r="G37" s="12"/>
      <c r="H37" s="11"/>
      <c r="I37" s="10" t="s">
        <v>3</v>
      </c>
    </row>
    <row r="38" spans="1:22" ht="12" x14ac:dyDescent="0.2">
      <c r="A38" s="9" t="s">
        <v>2</v>
      </c>
      <c r="B38" s="9"/>
      <c r="C38" s="9"/>
      <c r="D38" s="9"/>
      <c r="E38" s="8"/>
      <c r="F38" s="7" t="s">
        <v>1</v>
      </c>
      <c r="G38" s="7"/>
      <c r="H38" s="6"/>
      <c r="I38" s="5" t="s">
        <v>0</v>
      </c>
    </row>
  </sheetData>
  <mergeCells count="18">
    <mergeCell ref="A38:D38"/>
    <mergeCell ref="F38:G38"/>
    <mergeCell ref="G11:G13"/>
    <mergeCell ref="R11:S11"/>
    <mergeCell ref="B12:C12"/>
    <mergeCell ref="A37:D37"/>
    <mergeCell ref="F37:G37"/>
    <mergeCell ref="R13:S13"/>
    <mergeCell ref="A11:A13"/>
    <mergeCell ref="E2:U2"/>
    <mergeCell ref="E3:U3"/>
    <mergeCell ref="E4:U4"/>
    <mergeCell ref="U9:V9"/>
    <mergeCell ref="J12:M12"/>
    <mergeCell ref="N12:Q12"/>
    <mergeCell ref="R12:S12"/>
    <mergeCell ref="F11:F13"/>
    <mergeCell ref="E11:E13"/>
  </mergeCells>
  <printOptions horizontalCentered="1"/>
  <pageMargins left="0.19685039370078741" right="0.19685039370078741" top="0.19685039370078741" bottom="0.19685039370078741" header="0.31496062992125984" footer="0.31496062992125984"/>
  <pageSetup paperSize="3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Cardenas Ramos</dc:creator>
  <cp:lastModifiedBy>Carina Cardenas Ramos</cp:lastModifiedBy>
  <dcterms:created xsi:type="dcterms:W3CDTF">2026-06-05T18:30:32Z</dcterms:created>
  <dcterms:modified xsi:type="dcterms:W3CDTF">2026-06-05T18:31:21Z</dcterms:modified>
</cp:coreProperties>
</file>